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gister" sheetId="1" r:id="rId1"/>
    <sheet name="Payroll link" sheetId="2" r:id="rId2"/>
    <sheet name="Setting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34"/>
  <sheetViews>
    <sheetView workbookViewId="0"/>
  </sheetViews>
  <cols>
    <col min="1" max="1" width="12.83203125" customWidth="1"/>
    <col min="2" max="2" width="20.83203125" customWidth="1"/>
    <col min="3" max="3" width="4.83203125" customWidth="1"/>
    <col min="4" max="4" width="4.83203125" customWidth="1"/>
    <col min="5" max="5" width="4.83203125" customWidth="1"/>
    <col min="6" max="6" width="4.83203125" customWidth="1"/>
    <col min="7" max="7" width="4.83203125" customWidth="1"/>
    <col min="8" max="8" width="4.83203125" customWidth="1"/>
    <col min="9" max="9" width="4.83203125" customWidth="1"/>
    <col min="10" max="10" width="4.83203125" customWidth="1"/>
    <col min="11" max="11" width="4.83203125" customWidth="1"/>
    <col min="12" max="12" width="4.83203125" customWidth="1"/>
    <col min="13" max="13" width="4.83203125" customWidth="1"/>
    <col min="14" max="14" width="4.83203125" customWidth="1"/>
    <col min="15" max="15" width="4.83203125" customWidth="1"/>
    <col min="16" max="16" width="4.83203125" customWidth="1"/>
    <col min="17" max="17" width="4.83203125" customWidth="1"/>
    <col min="18" max="18" width="4.83203125" customWidth="1"/>
    <col min="19" max="19" width="4.83203125" customWidth="1"/>
    <col min="20" max="20" width="4.83203125" customWidth="1"/>
    <col min="21" max="21" width="4.83203125" customWidth="1"/>
    <col min="22" max="22" width="4.83203125" customWidth="1"/>
    <col min="23" max="23" width="4.83203125" customWidth="1"/>
    <col min="24" max="24" width="4.83203125" customWidth="1"/>
    <col min="25" max="25" width="4.83203125" customWidth="1"/>
    <col min="26" max="26" width="4.83203125" customWidth="1"/>
    <col min="27" max="27" width="4.83203125" customWidth="1"/>
    <col min="28" max="28" width="4.83203125" customWidth="1"/>
    <col min="29" max="29" width="4.83203125" customWidth="1"/>
    <col min="30" max="30" width="4.83203125" customWidth="1"/>
    <col min="31" max="31" width="4.83203125" customWidth="1"/>
    <col min="32" max="32" width="4.83203125" customWidth="1"/>
    <col min="33" max="33" width="4.83203125" customWidth="1"/>
    <col min="34" max="34" width="11.83203125" customWidth="1"/>
    <col min="35" max="35" width="11.83203125" customWidth="1"/>
    <col min="36" max="36" width="11.83203125" customWidth="1"/>
    <col min="37" max="37" width="11.83203125" customWidth="1"/>
    <col min="38" max="38" width="11.83203125" customWidth="1"/>
    <col min="39" max="39" width="11.83203125" customWidth="1"/>
    <col min="40" max="40" width="11.83203125" customWidth="1"/>
    <col min="41" max="41" width="10.83203125" customWidth="1"/>
    <col min="42" max="42" width="10.83203125" customWidth="1"/>
    <col min="43" max="43" width="14.83203125" customWidth="1"/>
  </cols>
  <sheetData>
    <row r="1">
      <c r="A1" t="str">
        <v>MONTHLY ATTENDANCE REGISTER (free template from zeba.pro, rules verified Nov 2026)</v>
      </c>
    </row>
    <row r="2">
      <c r="A2" t="str">
        <v>Codes: P present, HD half-day, L paid leave, WO week off, H holiday, A absent (loss of pay). Set the month in the Settings sheet.</v>
      </c>
    </row>
    <row r="4">
      <c r="A4" t="str">
        <v>Employee ID</v>
      </c>
      <c r="B4" t="str">
        <v>Name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S4">
        <v>17</v>
      </c>
      <c r="T4">
        <v>18</v>
      </c>
      <c r="U4">
        <v>19</v>
      </c>
      <c r="V4">
        <v>20</v>
      </c>
      <c r="W4">
        <v>21</v>
      </c>
      <c r="X4">
        <v>22</v>
      </c>
      <c r="Y4">
        <v>23</v>
      </c>
      <c r="Z4">
        <v>24</v>
      </c>
      <c r="AA4">
        <v>25</v>
      </c>
      <c r="AB4">
        <v>26</v>
      </c>
      <c r="AC4">
        <v>27</v>
      </c>
      <c r="AD4">
        <v>28</v>
      </c>
      <c r="AE4">
        <v>29</v>
      </c>
      <c r="AF4">
        <v>30</v>
      </c>
      <c r="AG4">
        <v>31</v>
      </c>
      <c r="AH4" t="str">
        <v>Present (P)</v>
      </c>
      <c r="AI4" t="str">
        <v>Half-day (HD)</v>
      </c>
      <c r="AJ4" t="str">
        <v>Paid leave (L)</v>
      </c>
      <c r="AK4" t="str">
        <v>Week off (WO)</v>
      </c>
      <c r="AL4" t="str">
        <v>Holiday (H)</v>
      </c>
      <c r="AM4" t="str">
        <v>Absent (A)</v>
      </c>
      <c r="AN4" t="str">
        <v>Unmarked days</v>
      </c>
      <c r="AO4" t="str">
        <v>LOP days</v>
      </c>
      <c r="AP4" t="str">
        <v>Paid days</v>
      </c>
      <c r="AQ4" t="str">
        <v>Attendance % of working days</v>
      </c>
    </row>
    <row r="5">
      <c r="A5" t="str">
        <v>E001</v>
      </c>
      <c r="B5" t="str">
        <v>Asha Verma</v>
      </c>
      <c r="C5" t="str">
        <v>WO</v>
      </c>
      <c r="D5" t="str">
        <v>P</v>
      </c>
      <c r="E5" t="str">
        <v>P</v>
      </c>
      <c r="F5" t="str">
        <v>P</v>
      </c>
      <c r="G5" t="str">
        <v>P</v>
      </c>
      <c r="H5" t="str">
        <v>P</v>
      </c>
      <c r="I5" t="str">
        <v>P</v>
      </c>
      <c r="J5" t="str">
        <v>WO</v>
      </c>
      <c r="K5" t="str">
        <v>P</v>
      </c>
      <c r="L5" t="str">
        <v>P</v>
      </c>
      <c r="M5" t="str">
        <v>P</v>
      </c>
      <c r="N5" t="str">
        <v>A</v>
      </c>
      <c r="O5" t="str">
        <v>P</v>
      </c>
      <c r="P5" t="str">
        <v>P</v>
      </c>
      <c r="Q5" t="str">
        <v>WO</v>
      </c>
      <c r="R5" t="str">
        <v>P</v>
      </c>
      <c r="S5" t="str">
        <v>P</v>
      </c>
      <c r="T5" t="str">
        <v>P</v>
      </c>
      <c r="U5" t="str">
        <v>L</v>
      </c>
      <c r="V5" t="str">
        <v>P</v>
      </c>
      <c r="W5" t="str">
        <v>P</v>
      </c>
      <c r="X5" t="str">
        <v>WO</v>
      </c>
      <c r="Y5" t="str">
        <v>P</v>
      </c>
      <c r="Z5" t="str">
        <v>P</v>
      </c>
      <c r="AA5" t="str">
        <v>P</v>
      </c>
      <c r="AB5" t="str">
        <v>H</v>
      </c>
      <c r="AC5" t="str">
        <v>P</v>
      </c>
      <c r="AD5" t="str">
        <v>P</v>
      </c>
      <c r="AE5" t="str">
        <v>WO</v>
      </c>
      <c r="AF5" t="str">
        <v>P</v>
      </c>
      <c r="AG5" t="str">
        <v/>
      </c>
      <c r="AH5">
        <f>IF($A5="","",SUMPRODUCT(($C4:$AG4&lt;=Settings!$B$1)*($C5:$AG5="P")))</f>
      </c>
      <c r="AI5">
        <f>IF($A5="","",SUMPRODUCT(($C4:$AG4&lt;=Settings!$B$1)*($C5:$AG5="HD")))</f>
      </c>
      <c r="AJ5">
        <f>IF($A5="","",SUMPRODUCT(($C4:$AG4&lt;=Settings!$B$1)*($C5:$AG5="L")))</f>
      </c>
      <c r="AK5">
        <f>IF($A5="","",SUMPRODUCT(($C4:$AG4&lt;=Settings!$B$1)*($C5:$AG5="WO")))</f>
      </c>
      <c r="AL5">
        <f>IF($A5="","",SUMPRODUCT(($C4:$AG4&lt;=Settings!$B$1)*($C5:$AG5="H")))</f>
      </c>
      <c r="AM5">
        <f>IF($A5="","",SUMPRODUCT(($C4:$AG4&lt;=Settings!$B$1)*($C5:$AG5="A")))</f>
      </c>
      <c r="AN5">
        <f>IF($A5="","",Settings!$B$1-(AH5+AI5+AJ5+AK5+AL5+AM5))</f>
      </c>
      <c r="AO5">
        <f>IF($A5="","",AM5+0.5*AI5+Settings!$B$4*AN5)</f>
      </c>
      <c r="AP5">
        <f>IF($A5="","",Settings!$B$1-AO5)</f>
      </c>
      <c r="AQ5">
        <f>IF($A5="","",IFERROR(ROUND((AH5+0.5*AI5+AJ5)/(Settings!$B$1-AK5-AL5),4),0))</f>
      </c>
    </row>
    <row r="6">
      <c r="A6" t="str">
        <v>E002</v>
      </c>
      <c r="B6" t="str">
        <v>Ravi Kumar</v>
      </c>
      <c r="C6" t="str">
        <v>WO</v>
      </c>
      <c r="D6" t="str">
        <v>P</v>
      </c>
      <c r="E6" t="str">
        <v>P</v>
      </c>
      <c r="F6" t="str">
        <v>P</v>
      </c>
      <c r="G6" t="str">
        <v>A</v>
      </c>
      <c r="H6" t="str">
        <v>A</v>
      </c>
      <c r="I6" t="str">
        <v>P</v>
      </c>
      <c r="J6" t="str">
        <v>WO</v>
      </c>
      <c r="K6" t="str">
        <v>P</v>
      </c>
      <c r="L6" t="str">
        <v>P</v>
      </c>
      <c r="M6" t="str">
        <v>P</v>
      </c>
      <c r="N6" t="str">
        <v>P</v>
      </c>
      <c r="O6" t="str">
        <v>P</v>
      </c>
      <c r="P6" t="str">
        <v>HD</v>
      </c>
      <c r="Q6" t="str">
        <v>WO</v>
      </c>
      <c r="R6" t="str">
        <v>P</v>
      </c>
      <c r="S6" t="str">
        <v>P</v>
      </c>
      <c r="T6" t="str">
        <v>P</v>
      </c>
      <c r="U6" t="str">
        <v>P</v>
      </c>
      <c r="V6" t="str">
        <v>P</v>
      </c>
      <c r="W6" t="str">
        <v>P</v>
      </c>
      <c r="X6" t="str">
        <v>WO</v>
      </c>
      <c r="Y6" t="str">
        <v>P</v>
      </c>
      <c r="Z6" t="str">
        <v>P</v>
      </c>
      <c r="AA6" t="str">
        <v>P</v>
      </c>
      <c r="AB6" t="str">
        <v>H</v>
      </c>
      <c r="AC6" t="str">
        <v>P</v>
      </c>
      <c r="AD6" t="str">
        <v>P</v>
      </c>
      <c r="AE6" t="str">
        <v>WO</v>
      </c>
      <c r="AF6" t="str">
        <v>P</v>
      </c>
      <c r="AG6" t="str">
        <v/>
      </c>
      <c r="AH6">
        <f>IF($A6="","",SUMPRODUCT(($C4:$AG4&lt;=Settings!$B$1)*($C6:$AG6="P")))</f>
      </c>
      <c r="AI6">
        <f>IF($A6="","",SUMPRODUCT(($C4:$AG4&lt;=Settings!$B$1)*($C6:$AG6="HD")))</f>
      </c>
      <c r="AJ6">
        <f>IF($A6="","",SUMPRODUCT(($C4:$AG4&lt;=Settings!$B$1)*($C6:$AG6="L")))</f>
      </c>
      <c r="AK6">
        <f>IF($A6="","",SUMPRODUCT(($C4:$AG4&lt;=Settings!$B$1)*($C6:$AG6="WO")))</f>
      </c>
      <c r="AL6">
        <f>IF($A6="","",SUMPRODUCT(($C4:$AG4&lt;=Settings!$B$1)*($C6:$AG6="H")))</f>
      </c>
      <c r="AM6">
        <f>IF($A6="","",SUMPRODUCT(($C4:$AG4&lt;=Settings!$B$1)*($C6:$AG6="A")))</f>
      </c>
      <c r="AN6">
        <f>IF($A6="","",Settings!$B$1-(AH6+AI6+AJ6+AK6+AL6+AM6))</f>
      </c>
      <c r="AO6">
        <f>IF($A6="","",AM6+0.5*AI6+Settings!$B$4*AN6)</f>
      </c>
      <c r="AP6">
        <f>IF($A6="","",Settings!$B$1-AO6)</f>
      </c>
      <c r="AQ6">
        <f>IF($A6="","",IFERROR(ROUND((AH6+0.5*AI6+AJ6)/(Settings!$B$1-AK6-AL6),4),0))</f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>
        <f>IF($A7="","",SUMPRODUCT(($C4:$AG4&lt;=Settings!$B$1)*($C7:$AG7="P")))</f>
      </c>
      <c r="AI7">
        <f>IF($A7="","",SUMPRODUCT(($C4:$AG4&lt;=Settings!$B$1)*($C7:$AG7="HD")))</f>
      </c>
      <c r="AJ7">
        <f>IF($A7="","",SUMPRODUCT(($C4:$AG4&lt;=Settings!$B$1)*($C7:$AG7="L")))</f>
      </c>
      <c r="AK7">
        <f>IF($A7="","",SUMPRODUCT(($C4:$AG4&lt;=Settings!$B$1)*($C7:$AG7="WO")))</f>
      </c>
      <c r="AL7">
        <f>IF($A7="","",SUMPRODUCT(($C4:$AG4&lt;=Settings!$B$1)*($C7:$AG7="H")))</f>
      </c>
      <c r="AM7">
        <f>IF($A7="","",SUMPRODUCT(($C4:$AG4&lt;=Settings!$B$1)*($C7:$AG7="A")))</f>
      </c>
      <c r="AN7">
        <f>IF($A7="","",Settings!$B$1-(AH7+AI7+AJ7+AK7+AL7+AM7))</f>
      </c>
      <c r="AO7">
        <f>IF($A7="","",AM7+0.5*AI7+Settings!$B$4*AN7)</f>
      </c>
      <c r="AP7">
        <f>IF($A7="","",Settings!$B$1-AO7)</f>
      </c>
      <c r="AQ7">
        <f>IF($A7="","",IFERROR(ROUND((AH7+0.5*AI7+AJ7)/(Settings!$B$1-AK7-AL7),4),0))</f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>
        <f>IF($A8="","",SUMPRODUCT(($C4:$AG4&lt;=Settings!$B$1)*($C8:$AG8="P")))</f>
      </c>
      <c r="AI8">
        <f>IF($A8="","",SUMPRODUCT(($C4:$AG4&lt;=Settings!$B$1)*($C8:$AG8="HD")))</f>
      </c>
      <c r="AJ8">
        <f>IF($A8="","",SUMPRODUCT(($C4:$AG4&lt;=Settings!$B$1)*($C8:$AG8="L")))</f>
      </c>
      <c r="AK8">
        <f>IF($A8="","",SUMPRODUCT(($C4:$AG4&lt;=Settings!$B$1)*($C8:$AG8="WO")))</f>
      </c>
      <c r="AL8">
        <f>IF($A8="","",SUMPRODUCT(($C4:$AG4&lt;=Settings!$B$1)*($C8:$AG8="H")))</f>
      </c>
      <c r="AM8">
        <f>IF($A8="","",SUMPRODUCT(($C4:$AG4&lt;=Settings!$B$1)*($C8:$AG8="A")))</f>
      </c>
      <c r="AN8">
        <f>IF($A8="","",Settings!$B$1-(AH8+AI8+AJ8+AK8+AL8+AM8))</f>
      </c>
      <c r="AO8">
        <f>IF($A8="","",AM8+0.5*AI8+Settings!$B$4*AN8)</f>
      </c>
      <c r="AP8">
        <f>IF($A8="","",Settings!$B$1-AO8)</f>
      </c>
      <c r="AQ8">
        <f>IF($A8="","",IFERROR(ROUND((AH8+0.5*AI8+AJ8)/(Settings!$B$1-AK8-AL8),4),0))</f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>
        <f>IF($A9="","",SUMPRODUCT(($C4:$AG4&lt;=Settings!$B$1)*($C9:$AG9="P")))</f>
      </c>
      <c r="AI9">
        <f>IF($A9="","",SUMPRODUCT(($C4:$AG4&lt;=Settings!$B$1)*($C9:$AG9="HD")))</f>
      </c>
      <c r="AJ9">
        <f>IF($A9="","",SUMPRODUCT(($C4:$AG4&lt;=Settings!$B$1)*($C9:$AG9="L")))</f>
      </c>
      <c r="AK9">
        <f>IF($A9="","",SUMPRODUCT(($C4:$AG4&lt;=Settings!$B$1)*($C9:$AG9="WO")))</f>
      </c>
      <c r="AL9">
        <f>IF($A9="","",SUMPRODUCT(($C4:$AG4&lt;=Settings!$B$1)*($C9:$AG9="H")))</f>
      </c>
      <c r="AM9">
        <f>IF($A9="","",SUMPRODUCT(($C4:$AG4&lt;=Settings!$B$1)*($C9:$AG9="A")))</f>
      </c>
      <c r="AN9">
        <f>IF($A9="","",Settings!$B$1-(AH9+AI9+AJ9+AK9+AL9+AM9))</f>
      </c>
      <c r="AO9">
        <f>IF($A9="","",AM9+0.5*AI9+Settings!$B$4*AN9)</f>
      </c>
      <c r="AP9">
        <f>IF($A9="","",Settings!$B$1-AO9)</f>
      </c>
      <c r="AQ9">
        <f>IF($A9="","",IFERROR(ROUND((AH9+0.5*AI9+AJ9)/(Settings!$B$1-AK9-AL9),4),0))</f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>
        <f>IF($A10="","",SUMPRODUCT(($C4:$AG4&lt;=Settings!$B$1)*($C10:$AG10="P")))</f>
      </c>
      <c r="AI10">
        <f>IF($A10="","",SUMPRODUCT(($C4:$AG4&lt;=Settings!$B$1)*($C10:$AG10="HD")))</f>
      </c>
      <c r="AJ10">
        <f>IF($A10="","",SUMPRODUCT(($C4:$AG4&lt;=Settings!$B$1)*($C10:$AG10="L")))</f>
      </c>
      <c r="AK10">
        <f>IF($A10="","",SUMPRODUCT(($C4:$AG4&lt;=Settings!$B$1)*($C10:$AG10="WO")))</f>
      </c>
      <c r="AL10">
        <f>IF($A10="","",SUMPRODUCT(($C4:$AG4&lt;=Settings!$B$1)*($C10:$AG10="H")))</f>
      </c>
      <c r="AM10">
        <f>IF($A10="","",SUMPRODUCT(($C4:$AG4&lt;=Settings!$B$1)*($C10:$AG10="A")))</f>
      </c>
      <c r="AN10">
        <f>IF($A10="","",Settings!$B$1-(AH10+AI10+AJ10+AK10+AL10+AM10))</f>
      </c>
      <c r="AO10">
        <f>IF($A10="","",AM10+0.5*AI10+Settings!$B$4*AN10)</f>
      </c>
      <c r="AP10">
        <f>IF($A10="","",Settings!$B$1-AO10)</f>
      </c>
      <c r="AQ10">
        <f>IF($A10="","",IFERROR(ROUND((AH10+0.5*AI10+AJ10)/(Settings!$B$1-AK10-AL10),4),0))</f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>
        <f>IF($A11="","",SUMPRODUCT(($C4:$AG4&lt;=Settings!$B$1)*($C11:$AG11="P")))</f>
      </c>
      <c r="AI11">
        <f>IF($A11="","",SUMPRODUCT(($C4:$AG4&lt;=Settings!$B$1)*($C11:$AG11="HD")))</f>
      </c>
      <c r="AJ11">
        <f>IF($A11="","",SUMPRODUCT(($C4:$AG4&lt;=Settings!$B$1)*($C11:$AG11="L")))</f>
      </c>
      <c r="AK11">
        <f>IF($A11="","",SUMPRODUCT(($C4:$AG4&lt;=Settings!$B$1)*($C11:$AG11="WO")))</f>
      </c>
      <c r="AL11">
        <f>IF($A11="","",SUMPRODUCT(($C4:$AG4&lt;=Settings!$B$1)*($C11:$AG11="H")))</f>
      </c>
      <c r="AM11">
        <f>IF($A11="","",SUMPRODUCT(($C4:$AG4&lt;=Settings!$B$1)*($C11:$AG11="A")))</f>
      </c>
      <c r="AN11">
        <f>IF($A11="","",Settings!$B$1-(AH11+AI11+AJ11+AK11+AL11+AM11))</f>
      </c>
      <c r="AO11">
        <f>IF($A11="","",AM11+0.5*AI11+Settings!$B$4*AN11)</f>
      </c>
      <c r="AP11">
        <f>IF($A11="","",Settings!$B$1-AO11)</f>
      </c>
      <c r="AQ11">
        <f>IF($A11="","",IFERROR(ROUND((AH11+0.5*AI11+AJ11)/(Settings!$B$1-AK11-AL11),4),0))</f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>
        <f>IF($A12="","",SUMPRODUCT(($C4:$AG4&lt;=Settings!$B$1)*($C12:$AG12="P")))</f>
      </c>
      <c r="AI12">
        <f>IF($A12="","",SUMPRODUCT(($C4:$AG4&lt;=Settings!$B$1)*($C12:$AG12="HD")))</f>
      </c>
      <c r="AJ12">
        <f>IF($A12="","",SUMPRODUCT(($C4:$AG4&lt;=Settings!$B$1)*($C12:$AG12="L")))</f>
      </c>
      <c r="AK12">
        <f>IF($A12="","",SUMPRODUCT(($C4:$AG4&lt;=Settings!$B$1)*($C12:$AG12="WO")))</f>
      </c>
      <c r="AL12">
        <f>IF($A12="","",SUMPRODUCT(($C4:$AG4&lt;=Settings!$B$1)*($C12:$AG12="H")))</f>
      </c>
      <c r="AM12">
        <f>IF($A12="","",SUMPRODUCT(($C4:$AG4&lt;=Settings!$B$1)*($C12:$AG12="A")))</f>
      </c>
      <c r="AN12">
        <f>IF($A12="","",Settings!$B$1-(AH12+AI12+AJ12+AK12+AL12+AM12))</f>
      </c>
      <c r="AO12">
        <f>IF($A12="","",AM12+0.5*AI12+Settings!$B$4*AN12)</f>
      </c>
      <c r="AP12">
        <f>IF($A12="","",Settings!$B$1-AO12)</f>
      </c>
      <c r="AQ12">
        <f>IF($A12="","",IFERROR(ROUND((AH12+0.5*AI12+AJ12)/(Settings!$B$1-AK12-AL12),4),0))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>
        <f>IF($A13="","",SUMPRODUCT(($C4:$AG4&lt;=Settings!$B$1)*($C13:$AG13="P")))</f>
      </c>
      <c r="AI13">
        <f>IF($A13="","",SUMPRODUCT(($C4:$AG4&lt;=Settings!$B$1)*($C13:$AG13="HD")))</f>
      </c>
      <c r="AJ13">
        <f>IF($A13="","",SUMPRODUCT(($C4:$AG4&lt;=Settings!$B$1)*($C13:$AG13="L")))</f>
      </c>
      <c r="AK13">
        <f>IF($A13="","",SUMPRODUCT(($C4:$AG4&lt;=Settings!$B$1)*($C13:$AG13="WO")))</f>
      </c>
      <c r="AL13">
        <f>IF($A13="","",SUMPRODUCT(($C4:$AG4&lt;=Settings!$B$1)*($C13:$AG13="H")))</f>
      </c>
      <c r="AM13">
        <f>IF($A13="","",SUMPRODUCT(($C4:$AG4&lt;=Settings!$B$1)*($C13:$AG13="A")))</f>
      </c>
      <c r="AN13">
        <f>IF($A13="","",Settings!$B$1-(AH13+AI13+AJ13+AK13+AL13+AM13))</f>
      </c>
      <c r="AO13">
        <f>IF($A13="","",AM13+0.5*AI13+Settings!$B$4*AN13)</f>
      </c>
      <c r="AP13">
        <f>IF($A13="","",Settings!$B$1-AO13)</f>
      </c>
      <c r="AQ13">
        <f>IF($A13="","",IFERROR(ROUND((AH13+0.5*AI13+AJ13)/(Settings!$B$1-AK13-AL13),4),0))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>
        <f>IF($A14="","",SUMPRODUCT(($C4:$AG4&lt;=Settings!$B$1)*($C14:$AG14="P")))</f>
      </c>
      <c r="AI14">
        <f>IF($A14="","",SUMPRODUCT(($C4:$AG4&lt;=Settings!$B$1)*($C14:$AG14="HD")))</f>
      </c>
      <c r="AJ14">
        <f>IF($A14="","",SUMPRODUCT(($C4:$AG4&lt;=Settings!$B$1)*($C14:$AG14="L")))</f>
      </c>
      <c r="AK14">
        <f>IF($A14="","",SUMPRODUCT(($C4:$AG4&lt;=Settings!$B$1)*($C14:$AG14="WO")))</f>
      </c>
      <c r="AL14">
        <f>IF($A14="","",SUMPRODUCT(($C4:$AG4&lt;=Settings!$B$1)*($C14:$AG14="H")))</f>
      </c>
      <c r="AM14">
        <f>IF($A14="","",SUMPRODUCT(($C4:$AG4&lt;=Settings!$B$1)*($C14:$AG14="A")))</f>
      </c>
      <c r="AN14">
        <f>IF($A14="","",Settings!$B$1-(AH14+AI14+AJ14+AK14+AL14+AM14))</f>
      </c>
      <c r="AO14">
        <f>IF($A14="","",AM14+0.5*AI14+Settings!$B$4*AN14)</f>
      </c>
      <c r="AP14">
        <f>IF($A14="","",Settings!$B$1-AO14)</f>
      </c>
      <c r="AQ14">
        <f>IF($A14="","",IFERROR(ROUND((AH14+0.5*AI14+AJ14)/(Settings!$B$1-AK14-AL14),4),0))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>
        <f>IF($A15="","",SUMPRODUCT(($C4:$AG4&lt;=Settings!$B$1)*($C15:$AG15="P")))</f>
      </c>
      <c r="AI15">
        <f>IF($A15="","",SUMPRODUCT(($C4:$AG4&lt;=Settings!$B$1)*($C15:$AG15="HD")))</f>
      </c>
      <c r="AJ15">
        <f>IF($A15="","",SUMPRODUCT(($C4:$AG4&lt;=Settings!$B$1)*($C15:$AG15="L")))</f>
      </c>
      <c r="AK15">
        <f>IF($A15="","",SUMPRODUCT(($C4:$AG4&lt;=Settings!$B$1)*($C15:$AG15="WO")))</f>
      </c>
      <c r="AL15">
        <f>IF($A15="","",SUMPRODUCT(($C4:$AG4&lt;=Settings!$B$1)*($C15:$AG15="H")))</f>
      </c>
      <c r="AM15">
        <f>IF($A15="","",SUMPRODUCT(($C4:$AG4&lt;=Settings!$B$1)*($C15:$AG15="A")))</f>
      </c>
      <c r="AN15">
        <f>IF($A15="","",Settings!$B$1-(AH15+AI15+AJ15+AK15+AL15+AM15))</f>
      </c>
      <c r="AO15">
        <f>IF($A15="","",AM15+0.5*AI15+Settings!$B$4*AN15)</f>
      </c>
      <c r="AP15">
        <f>IF($A15="","",Settings!$B$1-AO15)</f>
      </c>
      <c r="AQ15">
        <f>IF($A15="","",IFERROR(ROUND((AH15+0.5*AI15+AJ15)/(Settings!$B$1-AK15-AL15),4),0))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>
        <f>IF($A16="","",SUMPRODUCT(($C4:$AG4&lt;=Settings!$B$1)*($C16:$AG16="P")))</f>
      </c>
      <c r="AI16">
        <f>IF($A16="","",SUMPRODUCT(($C4:$AG4&lt;=Settings!$B$1)*($C16:$AG16="HD")))</f>
      </c>
      <c r="AJ16">
        <f>IF($A16="","",SUMPRODUCT(($C4:$AG4&lt;=Settings!$B$1)*($C16:$AG16="L")))</f>
      </c>
      <c r="AK16">
        <f>IF($A16="","",SUMPRODUCT(($C4:$AG4&lt;=Settings!$B$1)*($C16:$AG16="WO")))</f>
      </c>
      <c r="AL16">
        <f>IF($A16="","",SUMPRODUCT(($C4:$AG4&lt;=Settings!$B$1)*($C16:$AG16="H")))</f>
      </c>
      <c r="AM16">
        <f>IF($A16="","",SUMPRODUCT(($C4:$AG4&lt;=Settings!$B$1)*($C16:$AG16="A")))</f>
      </c>
      <c r="AN16">
        <f>IF($A16="","",Settings!$B$1-(AH16+AI16+AJ16+AK16+AL16+AM16))</f>
      </c>
      <c r="AO16">
        <f>IF($A16="","",AM16+0.5*AI16+Settings!$B$4*AN16)</f>
      </c>
      <c r="AP16">
        <f>IF($A16="","",Settings!$B$1-AO16)</f>
      </c>
      <c r="AQ16">
        <f>IF($A16="","",IFERROR(ROUND((AH16+0.5*AI16+AJ16)/(Settings!$B$1-AK16-AL16),4),0))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>
        <f>IF($A17="","",SUMPRODUCT(($C4:$AG4&lt;=Settings!$B$1)*($C17:$AG17="P")))</f>
      </c>
      <c r="AI17">
        <f>IF($A17="","",SUMPRODUCT(($C4:$AG4&lt;=Settings!$B$1)*($C17:$AG17="HD")))</f>
      </c>
      <c r="AJ17">
        <f>IF($A17="","",SUMPRODUCT(($C4:$AG4&lt;=Settings!$B$1)*($C17:$AG17="L")))</f>
      </c>
      <c r="AK17">
        <f>IF($A17="","",SUMPRODUCT(($C4:$AG4&lt;=Settings!$B$1)*($C17:$AG17="WO")))</f>
      </c>
      <c r="AL17">
        <f>IF($A17="","",SUMPRODUCT(($C4:$AG4&lt;=Settings!$B$1)*($C17:$AG17="H")))</f>
      </c>
      <c r="AM17">
        <f>IF($A17="","",SUMPRODUCT(($C4:$AG4&lt;=Settings!$B$1)*($C17:$AG17="A")))</f>
      </c>
      <c r="AN17">
        <f>IF($A17="","",Settings!$B$1-(AH17+AI17+AJ17+AK17+AL17+AM17))</f>
      </c>
      <c r="AO17">
        <f>IF($A17="","",AM17+0.5*AI17+Settings!$B$4*AN17)</f>
      </c>
      <c r="AP17">
        <f>IF($A17="","",Settings!$B$1-AO17)</f>
      </c>
      <c r="AQ17">
        <f>IF($A17="","",IFERROR(ROUND((AH17+0.5*AI17+AJ17)/(Settings!$B$1-AK17-AL17),4),0))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>
        <f>IF($A18="","",SUMPRODUCT(($C4:$AG4&lt;=Settings!$B$1)*($C18:$AG18="P")))</f>
      </c>
      <c r="AI18">
        <f>IF($A18="","",SUMPRODUCT(($C4:$AG4&lt;=Settings!$B$1)*($C18:$AG18="HD")))</f>
      </c>
      <c r="AJ18">
        <f>IF($A18="","",SUMPRODUCT(($C4:$AG4&lt;=Settings!$B$1)*($C18:$AG18="L")))</f>
      </c>
      <c r="AK18">
        <f>IF($A18="","",SUMPRODUCT(($C4:$AG4&lt;=Settings!$B$1)*($C18:$AG18="WO")))</f>
      </c>
      <c r="AL18">
        <f>IF($A18="","",SUMPRODUCT(($C4:$AG4&lt;=Settings!$B$1)*($C18:$AG18="H")))</f>
      </c>
      <c r="AM18">
        <f>IF($A18="","",SUMPRODUCT(($C4:$AG4&lt;=Settings!$B$1)*($C18:$AG18="A")))</f>
      </c>
      <c r="AN18">
        <f>IF($A18="","",Settings!$B$1-(AH18+AI18+AJ18+AK18+AL18+AM18))</f>
      </c>
      <c r="AO18">
        <f>IF($A18="","",AM18+0.5*AI18+Settings!$B$4*AN18)</f>
      </c>
      <c r="AP18">
        <f>IF($A18="","",Settings!$B$1-AO18)</f>
      </c>
      <c r="AQ18">
        <f>IF($A18="","",IFERROR(ROUND((AH18+0.5*AI18+AJ18)/(Settings!$B$1-AK18-AL18),4),0))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>
        <f>IF($A19="","",SUMPRODUCT(($C4:$AG4&lt;=Settings!$B$1)*($C19:$AG19="P")))</f>
      </c>
      <c r="AI19">
        <f>IF($A19="","",SUMPRODUCT(($C4:$AG4&lt;=Settings!$B$1)*($C19:$AG19="HD")))</f>
      </c>
      <c r="AJ19">
        <f>IF($A19="","",SUMPRODUCT(($C4:$AG4&lt;=Settings!$B$1)*($C19:$AG19="L")))</f>
      </c>
      <c r="AK19">
        <f>IF($A19="","",SUMPRODUCT(($C4:$AG4&lt;=Settings!$B$1)*($C19:$AG19="WO")))</f>
      </c>
      <c r="AL19">
        <f>IF($A19="","",SUMPRODUCT(($C4:$AG4&lt;=Settings!$B$1)*($C19:$AG19="H")))</f>
      </c>
      <c r="AM19">
        <f>IF($A19="","",SUMPRODUCT(($C4:$AG4&lt;=Settings!$B$1)*($C19:$AG19="A")))</f>
      </c>
      <c r="AN19">
        <f>IF($A19="","",Settings!$B$1-(AH19+AI19+AJ19+AK19+AL19+AM19))</f>
      </c>
      <c r="AO19">
        <f>IF($A19="","",AM19+0.5*AI19+Settings!$B$4*AN19)</f>
      </c>
      <c r="AP19">
        <f>IF($A19="","",Settings!$B$1-AO19)</f>
      </c>
      <c r="AQ19">
        <f>IF($A19="","",IFERROR(ROUND((AH19+0.5*AI19+AJ19)/(Settings!$B$1-AK19-AL19),4),0))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>
        <f>IF($A20="","",SUMPRODUCT(($C4:$AG4&lt;=Settings!$B$1)*($C20:$AG20="P")))</f>
      </c>
      <c r="AI20">
        <f>IF($A20="","",SUMPRODUCT(($C4:$AG4&lt;=Settings!$B$1)*($C20:$AG20="HD")))</f>
      </c>
      <c r="AJ20">
        <f>IF($A20="","",SUMPRODUCT(($C4:$AG4&lt;=Settings!$B$1)*($C20:$AG20="L")))</f>
      </c>
      <c r="AK20">
        <f>IF($A20="","",SUMPRODUCT(($C4:$AG4&lt;=Settings!$B$1)*($C20:$AG20="WO")))</f>
      </c>
      <c r="AL20">
        <f>IF($A20="","",SUMPRODUCT(($C4:$AG4&lt;=Settings!$B$1)*($C20:$AG20="H")))</f>
      </c>
      <c r="AM20">
        <f>IF($A20="","",SUMPRODUCT(($C4:$AG4&lt;=Settings!$B$1)*($C20:$AG20="A")))</f>
      </c>
      <c r="AN20">
        <f>IF($A20="","",Settings!$B$1-(AH20+AI20+AJ20+AK20+AL20+AM20))</f>
      </c>
      <c r="AO20">
        <f>IF($A20="","",AM20+0.5*AI20+Settings!$B$4*AN20)</f>
      </c>
      <c r="AP20">
        <f>IF($A20="","",Settings!$B$1-AO20)</f>
      </c>
      <c r="AQ20">
        <f>IF($A20="","",IFERROR(ROUND((AH20+0.5*AI20+AJ20)/(Settings!$B$1-AK20-AL20),4),0))</f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>
        <f>IF($A21="","",SUMPRODUCT(($C4:$AG4&lt;=Settings!$B$1)*($C21:$AG21="P")))</f>
      </c>
      <c r="AI21">
        <f>IF($A21="","",SUMPRODUCT(($C4:$AG4&lt;=Settings!$B$1)*($C21:$AG21="HD")))</f>
      </c>
      <c r="AJ21">
        <f>IF($A21="","",SUMPRODUCT(($C4:$AG4&lt;=Settings!$B$1)*($C21:$AG21="L")))</f>
      </c>
      <c r="AK21">
        <f>IF($A21="","",SUMPRODUCT(($C4:$AG4&lt;=Settings!$B$1)*($C21:$AG21="WO")))</f>
      </c>
      <c r="AL21">
        <f>IF($A21="","",SUMPRODUCT(($C4:$AG4&lt;=Settings!$B$1)*($C21:$AG21="H")))</f>
      </c>
      <c r="AM21">
        <f>IF($A21="","",SUMPRODUCT(($C4:$AG4&lt;=Settings!$B$1)*($C21:$AG21="A")))</f>
      </c>
      <c r="AN21">
        <f>IF($A21="","",Settings!$B$1-(AH21+AI21+AJ21+AK21+AL21+AM21))</f>
      </c>
      <c r="AO21">
        <f>IF($A21="","",AM21+0.5*AI21+Settings!$B$4*AN21)</f>
      </c>
      <c r="AP21">
        <f>IF($A21="","",Settings!$B$1-AO21)</f>
      </c>
      <c r="AQ21">
        <f>IF($A21="","",IFERROR(ROUND((AH21+0.5*AI21+AJ21)/(Settings!$B$1-AK21-AL21),4),0))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>
        <f>IF($A22="","",SUMPRODUCT(($C4:$AG4&lt;=Settings!$B$1)*($C22:$AG22="P")))</f>
      </c>
      <c r="AI22">
        <f>IF($A22="","",SUMPRODUCT(($C4:$AG4&lt;=Settings!$B$1)*($C22:$AG22="HD")))</f>
      </c>
      <c r="AJ22">
        <f>IF($A22="","",SUMPRODUCT(($C4:$AG4&lt;=Settings!$B$1)*($C22:$AG22="L")))</f>
      </c>
      <c r="AK22">
        <f>IF($A22="","",SUMPRODUCT(($C4:$AG4&lt;=Settings!$B$1)*($C22:$AG22="WO")))</f>
      </c>
      <c r="AL22">
        <f>IF($A22="","",SUMPRODUCT(($C4:$AG4&lt;=Settings!$B$1)*($C22:$AG22="H")))</f>
      </c>
      <c r="AM22">
        <f>IF($A22="","",SUMPRODUCT(($C4:$AG4&lt;=Settings!$B$1)*($C22:$AG22="A")))</f>
      </c>
      <c r="AN22">
        <f>IF($A22="","",Settings!$B$1-(AH22+AI22+AJ22+AK22+AL22+AM22))</f>
      </c>
      <c r="AO22">
        <f>IF($A22="","",AM22+0.5*AI22+Settings!$B$4*AN22)</f>
      </c>
      <c r="AP22">
        <f>IF($A22="","",Settings!$B$1-AO22)</f>
      </c>
      <c r="AQ22">
        <f>IF($A22="","",IFERROR(ROUND((AH22+0.5*AI22+AJ22)/(Settings!$B$1-AK22-AL22),4),0))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/>
      </c>
      <c r="AF23" t="str">
        <v/>
      </c>
      <c r="AG23" t="str">
        <v/>
      </c>
      <c r="AH23">
        <f>IF($A23="","",SUMPRODUCT(($C4:$AG4&lt;=Settings!$B$1)*($C23:$AG23="P")))</f>
      </c>
      <c r="AI23">
        <f>IF($A23="","",SUMPRODUCT(($C4:$AG4&lt;=Settings!$B$1)*($C23:$AG23="HD")))</f>
      </c>
      <c r="AJ23">
        <f>IF($A23="","",SUMPRODUCT(($C4:$AG4&lt;=Settings!$B$1)*($C23:$AG23="L")))</f>
      </c>
      <c r="AK23">
        <f>IF($A23="","",SUMPRODUCT(($C4:$AG4&lt;=Settings!$B$1)*($C23:$AG23="WO")))</f>
      </c>
      <c r="AL23">
        <f>IF($A23="","",SUMPRODUCT(($C4:$AG4&lt;=Settings!$B$1)*($C23:$AG23="H")))</f>
      </c>
      <c r="AM23">
        <f>IF($A23="","",SUMPRODUCT(($C4:$AG4&lt;=Settings!$B$1)*($C23:$AG23="A")))</f>
      </c>
      <c r="AN23">
        <f>IF($A23="","",Settings!$B$1-(AH23+AI23+AJ23+AK23+AL23+AM23))</f>
      </c>
      <c r="AO23">
        <f>IF($A23="","",AM23+0.5*AI23+Settings!$B$4*AN23)</f>
      </c>
      <c r="AP23">
        <f>IF($A23="","",Settings!$B$1-AO23)</f>
      </c>
      <c r="AQ23">
        <f>IF($A23="","",IFERROR(ROUND((AH23+0.5*AI23+AJ23)/(Settings!$B$1-AK23-AL23),4),0))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>
        <f>IF($A24="","",SUMPRODUCT(($C4:$AG4&lt;=Settings!$B$1)*($C24:$AG24="P")))</f>
      </c>
      <c r="AI24">
        <f>IF($A24="","",SUMPRODUCT(($C4:$AG4&lt;=Settings!$B$1)*($C24:$AG24="HD")))</f>
      </c>
      <c r="AJ24">
        <f>IF($A24="","",SUMPRODUCT(($C4:$AG4&lt;=Settings!$B$1)*($C24:$AG24="L")))</f>
      </c>
      <c r="AK24">
        <f>IF($A24="","",SUMPRODUCT(($C4:$AG4&lt;=Settings!$B$1)*($C24:$AG24="WO")))</f>
      </c>
      <c r="AL24">
        <f>IF($A24="","",SUMPRODUCT(($C4:$AG4&lt;=Settings!$B$1)*($C24:$AG24="H")))</f>
      </c>
      <c r="AM24">
        <f>IF($A24="","",SUMPRODUCT(($C4:$AG4&lt;=Settings!$B$1)*($C24:$AG24="A")))</f>
      </c>
      <c r="AN24">
        <f>IF($A24="","",Settings!$B$1-(AH24+AI24+AJ24+AK24+AL24+AM24))</f>
      </c>
      <c r="AO24">
        <f>IF($A24="","",AM24+0.5*AI24+Settings!$B$4*AN24)</f>
      </c>
      <c r="AP24">
        <f>IF($A24="","",Settings!$B$1-AO24)</f>
      </c>
      <c r="AQ24">
        <f>IF($A24="","",IFERROR(ROUND((AH24+0.5*AI24+AJ24)/(Settings!$B$1-AK24-AL24),4),0))</f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>
        <f>IF($A25="","",SUMPRODUCT(($C4:$AG4&lt;=Settings!$B$1)*($C25:$AG25="P")))</f>
      </c>
      <c r="AI25">
        <f>IF($A25="","",SUMPRODUCT(($C4:$AG4&lt;=Settings!$B$1)*($C25:$AG25="HD")))</f>
      </c>
      <c r="AJ25">
        <f>IF($A25="","",SUMPRODUCT(($C4:$AG4&lt;=Settings!$B$1)*($C25:$AG25="L")))</f>
      </c>
      <c r="AK25">
        <f>IF($A25="","",SUMPRODUCT(($C4:$AG4&lt;=Settings!$B$1)*($C25:$AG25="WO")))</f>
      </c>
      <c r="AL25">
        <f>IF($A25="","",SUMPRODUCT(($C4:$AG4&lt;=Settings!$B$1)*($C25:$AG25="H")))</f>
      </c>
      <c r="AM25">
        <f>IF($A25="","",SUMPRODUCT(($C4:$AG4&lt;=Settings!$B$1)*($C25:$AG25="A")))</f>
      </c>
      <c r="AN25">
        <f>IF($A25="","",Settings!$B$1-(AH25+AI25+AJ25+AK25+AL25+AM25))</f>
      </c>
      <c r="AO25">
        <f>IF($A25="","",AM25+0.5*AI25+Settings!$B$4*AN25)</f>
      </c>
      <c r="AP25">
        <f>IF($A25="","",Settings!$B$1-AO25)</f>
      </c>
      <c r="AQ25">
        <f>IF($A25="","",IFERROR(ROUND((AH25+0.5*AI25+AJ25)/(Settings!$B$1-AK25-AL25),4),0))</f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>
        <f>IF($A26="","",SUMPRODUCT(($C4:$AG4&lt;=Settings!$B$1)*($C26:$AG26="P")))</f>
      </c>
      <c r="AI26">
        <f>IF($A26="","",SUMPRODUCT(($C4:$AG4&lt;=Settings!$B$1)*($C26:$AG26="HD")))</f>
      </c>
      <c r="AJ26">
        <f>IF($A26="","",SUMPRODUCT(($C4:$AG4&lt;=Settings!$B$1)*($C26:$AG26="L")))</f>
      </c>
      <c r="AK26">
        <f>IF($A26="","",SUMPRODUCT(($C4:$AG4&lt;=Settings!$B$1)*($C26:$AG26="WO")))</f>
      </c>
      <c r="AL26">
        <f>IF($A26="","",SUMPRODUCT(($C4:$AG4&lt;=Settings!$B$1)*($C26:$AG26="H")))</f>
      </c>
      <c r="AM26">
        <f>IF($A26="","",SUMPRODUCT(($C4:$AG4&lt;=Settings!$B$1)*($C26:$AG26="A")))</f>
      </c>
      <c r="AN26">
        <f>IF($A26="","",Settings!$B$1-(AH26+AI26+AJ26+AK26+AL26+AM26))</f>
      </c>
      <c r="AO26">
        <f>IF($A26="","",AM26+0.5*AI26+Settings!$B$4*AN26)</f>
      </c>
      <c r="AP26">
        <f>IF($A26="","",Settings!$B$1-AO26)</f>
      </c>
      <c r="AQ26">
        <f>IF($A26="","",IFERROR(ROUND((AH26+0.5*AI26+AJ26)/(Settings!$B$1-AK26-AL26),4),0))</f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>
        <f>IF($A27="","",SUMPRODUCT(($C4:$AG4&lt;=Settings!$B$1)*($C27:$AG27="P")))</f>
      </c>
      <c r="AI27">
        <f>IF($A27="","",SUMPRODUCT(($C4:$AG4&lt;=Settings!$B$1)*($C27:$AG27="HD")))</f>
      </c>
      <c r="AJ27">
        <f>IF($A27="","",SUMPRODUCT(($C4:$AG4&lt;=Settings!$B$1)*($C27:$AG27="L")))</f>
      </c>
      <c r="AK27">
        <f>IF($A27="","",SUMPRODUCT(($C4:$AG4&lt;=Settings!$B$1)*($C27:$AG27="WO")))</f>
      </c>
      <c r="AL27">
        <f>IF($A27="","",SUMPRODUCT(($C4:$AG4&lt;=Settings!$B$1)*($C27:$AG27="H")))</f>
      </c>
      <c r="AM27">
        <f>IF($A27="","",SUMPRODUCT(($C4:$AG4&lt;=Settings!$B$1)*($C27:$AG27="A")))</f>
      </c>
      <c r="AN27">
        <f>IF($A27="","",Settings!$B$1-(AH27+AI27+AJ27+AK27+AL27+AM27))</f>
      </c>
      <c r="AO27">
        <f>IF($A27="","",AM27+0.5*AI27+Settings!$B$4*AN27)</f>
      </c>
      <c r="AP27">
        <f>IF($A27="","",Settings!$B$1-AO27)</f>
      </c>
      <c r="AQ27">
        <f>IF($A27="","",IFERROR(ROUND((AH27+0.5*AI27+AJ27)/(Settings!$B$1-AK27-AL27),4),0))</f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>
        <f>IF($A28="","",SUMPRODUCT(($C4:$AG4&lt;=Settings!$B$1)*($C28:$AG28="P")))</f>
      </c>
      <c r="AI28">
        <f>IF($A28="","",SUMPRODUCT(($C4:$AG4&lt;=Settings!$B$1)*($C28:$AG28="HD")))</f>
      </c>
      <c r="AJ28">
        <f>IF($A28="","",SUMPRODUCT(($C4:$AG4&lt;=Settings!$B$1)*($C28:$AG28="L")))</f>
      </c>
      <c r="AK28">
        <f>IF($A28="","",SUMPRODUCT(($C4:$AG4&lt;=Settings!$B$1)*($C28:$AG28="WO")))</f>
      </c>
      <c r="AL28">
        <f>IF($A28="","",SUMPRODUCT(($C4:$AG4&lt;=Settings!$B$1)*($C28:$AG28="H")))</f>
      </c>
      <c r="AM28">
        <f>IF($A28="","",SUMPRODUCT(($C4:$AG4&lt;=Settings!$B$1)*($C28:$AG28="A")))</f>
      </c>
      <c r="AN28">
        <f>IF($A28="","",Settings!$B$1-(AH28+AI28+AJ28+AK28+AL28+AM28))</f>
      </c>
      <c r="AO28">
        <f>IF($A28="","",AM28+0.5*AI28+Settings!$B$4*AN28)</f>
      </c>
      <c r="AP28">
        <f>IF($A28="","",Settings!$B$1-AO28)</f>
      </c>
      <c r="AQ28">
        <f>IF($A28="","",IFERROR(ROUND((AH28+0.5*AI28+AJ28)/(Settings!$B$1-AK28-AL28),4),0))</f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>
        <f>IF($A29="","",SUMPRODUCT(($C4:$AG4&lt;=Settings!$B$1)*($C29:$AG29="P")))</f>
      </c>
      <c r="AI29">
        <f>IF($A29="","",SUMPRODUCT(($C4:$AG4&lt;=Settings!$B$1)*($C29:$AG29="HD")))</f>
      </c>
      <c r="AJ29">
        <f>IF($A29="","",SUMPRODUCT(($C4:$AG4&lt;=Settings!$B$1)*($C29:$AG29="L")))</f>
      </c>
      <c r="AK29">
        <f>IF($A29="","",SUMPRODUCT(($C4:$AG4&lt;=Settings!$B$1)*($C29:$AG29="WO")))</f>
      </c>
      <c r="AL29">
        <f>IF($A29="","",SUMPRODUCT(($C4:$AG4&lt;=Settings!$B$1)*($C29:$AG29="H")))</f>
      </c>
      <c r="AM29">
        <f>IF($A29="","",SUMPRODUCT(($C4:$AG4&lt;=Settings!$B$1)*($C29:$AG29="A")))</f>
      </c>
      <c r="AN29">
        <f>IF($A29="","",Settings!$B$1-(AH29+AI29+AJ29+AK29+AL29+AM29))</f>
      </c>
      <c r="AO29">
        <f>IF($A29="","",AM29+0.5*AI29+Settings!$B$4*AN29)</f>
      </c>
      <c r="AP29">
        <f>IF($A29="","",Settings!$B$1-AO29)</f>
      </c>
      <c r="AQ29">
        <f>IF($A29="","",IFERROR(ROUND((AH29+0.5*AI29+AJ29)/(Settings!$B$1-AK29-AL29),4),0))</f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>
        <f>IF($A30="","",SUMPRODUCT(($C4:$AG4&lt;=Settings!$B$1)*($C30:$AG30="P")))</f>
      </c>
      <c r="AI30">
        <f>IF($A30="","",SUMPRODUCT(($C4:$AG4&lt;=Settings!$B$1)*($C30:$AG30="HD")))</f>
      </c>
      <c r="AJ30">
        <f>IF($A30="","",SUMPRODUCT(($C4:$AG4&lt;=Settings!$B$1)*($C30:$AG30="L")))</f>
      </c>
      <c r="AK30">
        <f>IF($A30="","",SUMPRODUCT(($C4:$AG4&lt;=Settings!$B$1)*($C30:$AG30="WO")))</f>
      </c>
      <c r="AL30">
        <f>IF($A30="","",SUMPRODUCT(($C4:$AG4&lt;=Settings!$B$1)*($C30:$AG30="H")))</f>
      </c>
      <c r="AM30">
        <f>IF($A30="","",SUMPRODUCT(($C4:$AG4&lt;=Settings!$B$1)*($C30:$AG30="A")))</f>
      </c>
      <c r="AN30">
        <f>IF($A30="","",Settings!$B$1-(AH30+AI30+AJ30+AK30+AL30+AM30))</f>
      </c>
      <c r="AO30">
        <f>IF($A30="","",AM30+0.5*AI30+Settings!$B$4*AN30)</f>
      </c>
      <c r="AP30">
        <f>IF($A30="","",Settings!$B$1-AO30)</f>
      </c>
      <c r="AQ30">
        <f>IF($A30="","",IFERROR(ROUND((AH30+0.5*AI30+AJ30)/(Settings!$B$1-AK30-AL30),4),0))</f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>
        <f>IF($A31="","",SUMPRODUCT(($C4:$AG4&lt;=Settings!$B$1)*($C31:$AG31="P")))</f>
      </c>
      <c r="AI31">
        <f>IF($A31="","",SUMPRODUCT(($C4:$AG4&lt;=Settings!$B$1)*($C31:$AG31="HD")))</f>
      </c>
      <c r="AJ31">
        <f>IF($A31="","",SUMPRODUCT(($C4:$AG4&lt;=Settings!$B$1)*($C31:$AG31="L")))</f>
      </c>
      <c r="AK31">
        <f>IF($A31="","",SUMPRODUCT(($C4:$AG4&lt;=Settings!$B$1)*($C31:$AG31="WO")))</f>
      </c>
      <c r="AL31">
        <f>IF($A31="","",SUMPRODUCT(($C4:$AG4&lt;=Settings!$B$1)*($C31:$AG31="H")))</f>
      </c>
      <c r="AM31">
        <f>IF($A31="","",SUMPRODUCT(($C4:$AG4&lt;=Settings!$B$1)*($C31:$AG31="A")))</f>
      </c>
      <c r="AN31">
        <f>IF($A31="","",Settings!$B$1-(AH31+AI31+AJ31+AK31+AL31+AM31))</f>
      </c>
      <c r="AO31">
        <f>IF($A31="","",AM31+0.5*AI31+Settings!$B$4*AN31)</f>
      </c>
      <c r="AP31">
        <f>IF($A31="","",Settings!$B$1-AO31)</f>
      </c>
      <c r="AQ31">
        <f>IF($A31="","",IFERROR(ROUND((AH31+0.5*AI31+AJ31)/(Settings!$B$1-AK31-AL31),4),0))</f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>
        <f>IF($A32="","",SUMPRODUCT(($C4:$AG4&lt;=Settings!$B$1)*($C32:$AG32="P")))</f>
      </c>
      <c r="AI32">
        <f>IF($A32="","",SUMPRODUCT(($C4:$AG4&lt;=Settings!$B$1)*($C32:$AG32="HD")))</f>
      </c>
      <c r="AJ32">
        <f>IF($A32="","",SUMPRODUCT(($C4:$AG4&lt;=Settings!$B$1)*($C32:$AG32="L")))</f>
      </c>
      <c r="AK32">
        <f>IF($A32="","",SUMPRODUCT(($C4:$AG4&lt;=Settings!$B$1)*($C32:$AG32="WO")))</f>
      </c>
      <c r="AL32">
        <f>IF($A32="","",SUMPRODUCT(($C4:$AG4&lt;=Settings!$B$1)*($C32:$AG32="H")))</f>
      </c>
      <c r="AM32">
        <f>IF($A32="","",SUMPRODUCT(($C4:$AG4&lt;=Settings!$B$1)*($C32:$AG32="A")))</f>
      </c>
      <c r="AN32">
        <f>IF($A32="","",Settings!$B$1-(AH32+AI32+AJ32+AK32+AL32+AM32))</f>
      </c>
      <c r="AO32">
        <f>IF($A32="","",AM32+0.5*AI32+Settings!$B$4*AN32)</f>
      </c>
      <c r="AP32">
        <f>IF($A32="","",Settings!$B$1-AO32)</f>
      </c>
      <c r="AQ32">
        <f>IF($A32="","",IFERROR(ROUND((AH32+0.5*AI32+AJ32)/(Settings!$B$1-AK32-AL32),4),0))</f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>
        <f>IF($A33="","",SUMPRODUCT(($C4:$AG4&lt;=Settings!$B$1)*($C33:$AG33="P")))</f>
      </c>
      <c r="AI33">
        <f>IF($A33="","",SUMPRODUCT(($C4:$AG4&lt;=Settings!$B$1)*($C33:$AG33="HD")))</f>
      </c>
      <c r="AJ33">
        <f>IF($A33="","",SUMPRODUCT(($C4:$AG4&lt;=Settings!$B$1)*($C33:$AG33="L")))</f>
      </c>
      <c r="AK33">
        <f>IF($A33="","",SUMPRODUCT(($C4:$AG4&lt;=Settings!$B$1)*($C33:$AG33="WO")))</f>
      </c>
      <c r="AL33">
        <f>IF($A33="","",SUMPRODUCT(($C4:$AG4&lt;=Settings!$B$1)*($C33:$AG33="H")))</f>
      </c>
      <c r="AM33">
        <f>IF($A33="","",SUMPRODUCT(($C4:$AG4&lt;=Settings!$B$1)*($C33:$AG33="A")))</f>
      </c>
      <c r="AN33">
        <f>IF($A33="","",Settings!$B$1-(AH33+AI33+AJ33+AK33+AL33+AM33))</f>
      </c>
      <c r="AO33">
        <f>IF($A33="","",AM33+0.5*AI33+Settings!$B$4*AN33)</f>
      </c>
      <c r="AP33">
        <f>IF($A33="","",Settings!$B$1-AO33)</f>
      </c>
      <c r="AQ33">
        <f>IF($A33="","",IFERROR(ROUND((AH33+0.5*AI33+AJ33)/(Settings!$B$1-AK33-AL33),4),0))</f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>
        <f>IF($A34="","",SUMPRODUCT(($C4:$AG4&lt;=Settings!$B$1)*($C34:$AG34="P")))</f>
      </c>
      <c r="AI34">
        <f>IF($A34="","",SUMPRODUCT(($C4:$AG4&lt;=Settings!$B$1)*($C34:$AG34="HD")))</f>
      </c>
      <c r="AJ34">
        <f>IF($A34="","",SUMPRODUCT(($C4:$AG4&lt;=Settings!$B$1)*($C34:$AG34="L")))</f>
      </c>
      <c r="AK34">
        <f>IF($A34="","",SUMPRODUCT(($C4:$AG4&lt;=Settings!$B$1)*($C34:$AG34="WO")))</f>
      </c>
      <c r="AL34">
        <f>IF($A34="","",SUMPRODUCT(($C4:$AG4&lt;=Settings!$B$1)*($C34:$AG34="H")))</f>
      </c>
      <c r="AM34">
        <f>IF($A34="","",SUMPRODUCT(($C4:$AG4&lt;=Settings!$B$1)*($C34:$AG34="A")))</f>
      </c>
      <c r="AN34">
        <f>IF($A34="","",Settings!$B$1-(AH34+AI34+AJ34+AK34+AL34+AM34))</f>
      </c>
      <c r="AO34">
        <f>IF($A34="","",AM34+0.5*AI34+Settings!$B$4*AN34)</f>
      </c>
      <c r="AP34">
        <f>IF($A34="","",Settings!$B$1-AO34)</f>
      </c>
      <c r="AQ34">
        <f>IF($A34="","",IFERROR(ROUND((AH34+0.5*AI34+AJ34)/(Settings!$B$1-AK34-AL34),4),0))</f>
      </c>
    </row>
  </sheetData>
  <ignoredErrors>
    <ignoredError numberStoredAsText="1" sqref="A1:AQ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2.83203125" customWidth="1"/>
    <col min="2" max="2" width="20.83203125" customWidth="1"/>
    <col min="3" max="3" width="14.83203125" customWidth="1"/>
    <col min="4" max="4" width="10.83203125" customWidth="1"/>
    <col min="5" max="5" width="10.83203125" customWidth="1"/>
    <col min="6" max="6" width="18.83203125" customWidth="1"/>
    <col min="7" max="7" width="26.83203125" customWidth="1"/>
  </cols>
  <sheetData>
    <row r="1">
      <c r="A1" t="str">
        <v>PAYROLL LINK - copy Paid days into the salary slip template (Days paid cell)</v>
      </c>
    </row>
    <row r="2">
      <c r="A2" t="str">
        <v>Employee ID</v>
      </c>
      <c r="B2" t="str">
        <v>Name</v>
      </c>
      <c r="C2" t="str">
        <v>Days in month</v>
      </c>
      <c r="D2" t="str">
        <v>LOP days</v>
      </c>
      <c r="E2" t="str">
        <v>Paid days</v>
      </c>
      <c r="F2" t="str">
        <v>Monthly gross (INR)</v>
      </c>
      <c r="G2" t="str">
        <v>Earned gross after LOP (INR)</v>
      </c>
    </row>
    <row r="3">
      <c r="A3">
        <f>IF(Register!$A5="","",Register!$A5)</f>
      </c>
      <c r="B3">
        <f>IF(Register!$A5="","",Register!$B5)</f>
      </c>
      <c r="C3">
        <f>IF(Register!$A5="","",Settings!$B$1)</f>
      </c>
      <c r="D3">
        <f>IF(Register!$A5="","",Register!AO5)</f>
      </c>
      <c r="E3">
        <f>IF(Register!$A5="","",Register!AP5)</f>
      </c>
      <c r="F3">
        <v>50000</v>
      </c>
      <c r="G3">
        <f>IF(OR(Register!$A5="",F3=""),"",ROUND(F3*E3/C3,0))</f>
      </c>
    </row>
    <row r="4">
      <c r="A4">
        <f>IF(Register!$A6="","",Register!$A6)</f>
      </c>
      <c r="B4">
        <f>IF(Register!$A6="","",Register!$B6)</f>
      </c>
      <c r="C4">
        <f>IF(Register!$A6="","",Settings!$B$1)</f>
      </c>
      <c r="D4">
        <f>IF(Register!$A6="","",Register!AO6)</f>
      </c>
      <c r="E4">
        <f>IF(Register!$A6="","",Register!AP6)</f>
      </c>
      <c r="F4">
        <v>18000</v>
      </c>
      <c r="G4">
        <f>IF(OR(Register!$A6="",F4=""),"",ROUND(F4*E4/C4,0))</f>
      </c>
    </row>
    <row r="5">
      <c r="A5">
        <f>IF(Register!$A7="","",Register!$A7)</f>
      </c>
      <c r="B5">
        <f>IF(Register!$A7="","",Register!$B7)</f>
      </c>
      <c r="C5">
        <f>IF(Register!$A7="","",Settings!$B$1)</f>
      </c>
      <c r="D5">
        <f>IF(Register!$A7="","",Register!AO7)</f>
      </c>
      <c r="E5">
        <f>IF(Register!$A7="","",Register!AP7)</f>
      </c>
      <c r="F5" t="str">
        <v/>
      </c>
      <c r="G5">
        <f>IF(OR(Register!$A7="",F5=""),"",ROUND(F5*E5/C5,0))</f>
      </c>
    </row>
    <row r="6">
      <c r="A6">
        <f>IF(Register!$A8="","",Register!$A8)</f>
      </c>
      <c r="B6">
        <f>IF(Register!$A8="","",Register!$B8)</f>
      </c>
      <c r="C6">
        <f>IF(Register!$A8="","",Settings!$B$1)</f>
      </c>
      <c r="D6">
        <f>IF(Register!$A8="","",Register!AO8)</f>
      </c>
      <c r="E6">
        <f>IF(Register!$A8="","",Register!AP8)</f>
      </c>
      <c r="F6" t="str">
        <v/>
      </c>
      <c r="G6">
        <f>IF(OR(Register!$A8="",F6=""),"",ROUND(F6*E6/C6,0))</f>
      </c>
    </row>
    <row r="7">
      <c r="A7">
        <f>IF(Register!$A9="","",Register!$A9)</f>
      </c>
      <c r="B7">
        <f>IF(Register!$A9="","",Register!$B9)</f>
      </c>
      <c r="C7">
        <f>IF(Register!$A9="","",Settings!$B$1)</f>
      </c>
      <c r="D7">
        <f>IF(Register!$A9="","",Register!AO9)</f>
      </c>
      <c r="E7">
        <f>IF(Register!$A9="","",Register!AP9)</f>
      </c>
      <c r="F7" t="str">
        <v/>
      </c>
      <c r="G7">
        <f>IF(OR(Register!$A9="",F7=""),"",ROUND(F7*E7/C7,0))</f>
      </c>
    </row>
    <row r="8">
      <c r="A8">
        <f>IF(Register!$A10="","",Register!$A10)</f>
      </c>
      <c r="B8">
        <f>IF(Register!$A10="","",Register!$B10)</f>
      </c>
      <c r="C8">
        <f>IF(Register!$A10="","",Settings!$B$1)</f>
      </c>
      <c r="D8">
        <f>IF(Register!$A10="","",Register!AO10)</f>
      </c>
      <c r="E8">
        <f>IF(Register!$A10="","",Register!AP10)</f>
      </c>
      <c r="F8" t="str">
        <v/>
      </c>
      <c r="G8">
        <f>IF(OR(Register!$A10="",F8=""),"",ROUND(F8*E8/C8,0))</f>
      </c>
    </row>
    <row r="9">
      <c r="A9">
        <f>IF(Register!$A11="","",Register!$A11)</f>
      </c>
      <c r="B9">
        <f>IF(Register!$A11="","",Register!$B11)</f>
      </c>
      <c r="C9">
        <f>IF(Register!$A11="","",Settings!$B$1)</f>
      </c>
      <c r="D9">
        <f>IF(Register!$A11="","",Register!AO11)</f>
      </c>
      <c r="E9">
        <f>IF(Register!$A11="","",Register!AP11)</f>
      </c>
      <c r="F9" t="str">
        <v/>
      </c>
      <c r="G9">
        <f>IF(OR(Register!$A11="",F9=""),"",ROUND(F9*E9/C9,0))</f>
      </c>
    </row>
    <row r="10">
      <c r="A10">
        <f>IF(Register!$A12="","",Register!$A12)</f>
      </c>
      <c r="B10">
        <f>IF(Register!$A12="","",Register!$B12)</f>
      </c>
      <c r="C10">
        <f>IF(Register!$A12="","",Settings!$B$1)</f>
      </c>
      <c r="D10">
        <f>IF(Register!$A12="","",Register!AO12)</f>
      </c>
      <c r="E10">
        <f>IF(Register!$A12="","",Register!AP12)</f>
      </c>
      <c r="F10" t="str">
        <v/>
      </c>
      <c r="G10">
        <f>IF(OR(Register!$A12="",F10=""),"",ROUND(F10*E10/C10,0))</f>
      </c>
    </row>
    <row r="11">
      <c r="A11">
        <f>IF(Register!$A13="","",Register!$A13)</f>
      </c>
      <c r="B11">
        <f>IF(Register!$A13="","",Register!$B13)</f>
      </c>
      <c r="C11">
        <f>IF(Register!$A13="","",Settings!$B$1)</f>
      </c>
      <c r="D11">
        <f>IF(Register!$A13="","",Register!AO13)</f>
      </c>
      <c r="E11">
        <f>IF(Register!$A13="","",Register!AP13)</f>
      </c>
      <c r="F11" t="str">
        <v/>
      </c>
      <c r="G11">
        <f>IF(OR(Register!$A13="",F11=""),"",ROUND(F11*E11/C11,0))</f>
      </c>
    </row>
    <row r="12">
      <c r="A12">
        <f>IF(Register!$A14="","",Register!$A14)</f>
      </c>
      <c r="B12">
        <f>IF(Register!$A14="","",Register!$B14)</f>
      </c>
      <c r="C12">
        <f>IF(Register!$A14="","",Settings!$B$1)</f>
      </c>
      <c r="D12">
        <f>IF(Register!$A14="","",Register!AO14)</f>
      </c>
      <c r="E12">
        <f>IF(Register!$A14="","",Register!AP14)</f>
      </c>
      <c r="F12" t="str">
        <v/>
      </c>
      <c r="G12">
        <f>IF(OR(Register!$A14="",F12=""),"",ROUND(F12*E12/C12,0))</f>
      </c>
    </row>
    <row r="13">
      <c r="A13">
        <f>IF(Register!$A15="","",Register!$A15)</f>
      </c>
      <c r="B13">
        <f>IF(Register!$A15="","",Register!$B15)</f>
      </c>
      <c r="C13">
        <f>IF(Register!$A15="","",Settings!$B$1)</f>
      </c>
      <c r="D13">
        <f>IF(Register!$A15="","",Register!AO15)</f>
      </c>
      <c r="E13">
        <f>IF(Register!$A15="","",Register!AP15)</f>
      </c>
      <c r="F13" t="str">
        <v/>
      </c>
      <c r="G13">
        <f>IF(OR(Register!$A15="",F13=""),"",ROUND(F13*E13/C13,0))</f>
      </c>
    </row>
    <row r="14">
      <c r="A14">
        <f>IF(Register!$A16="","",Register!$A16)</f>
      </c>
      <c r="B14">
        <f>IF(Register!$A16="","",Register!$B16)</f>
      </c>
      <c r="C14">
        <f>IF(Register!$A16="","",Settings!$B$1)</f>
      </c>
      <c r="D14">
        <f>IF(Register!$A16="","",Register!AO16)</f>
      </c>
      <c r="E14">
        <f>IF(Register!$A16="","",Register!AP16)</f>
      </c>
      <c r="F14" t="str">
        <v/>
      </c>
      <c r="G14">
        <f>IF(OR(Register!$A16="",F14=""),"",ROUND(F14*E14/C14,0))</f>
      </c>
    </row>
    <row r="15">
      <c r="A15">
        <f>IF(Register!$A17="","",Register!$A17)</f>
      </c>
      <c r="B15">
        <f>IF(Register!$A17="","",Register!$B17)</f>
      </c>
      <c r="C15">
        <f>IF(Register!$A17="","",Settings!$B$1)</f>
      </c>
      <c r="D15">
        <f>IF(Register!$A17="","",Register!AO17)</f>
      </c>
      <c r="E15">
        <f>IF(Register!$A17="","",Register!AP17)</f>
      </c>
      <c r="F15" t="str">
        <v/>
      </c>
      <c r="G15">
        <f>IF(OR(Register!$A17="",F15=""),"",ROUND(F15*E15/C15,0))</f>
      </c>
    </row>
    <row r="16">
      <c r="A16">
        <f>IF(Register!$A18="","",Register!$A18)</f>
      </c>
      <c r="B16">
        <f>IF(Register!$A18="","",Register!$B18)</f>
      </c>
      <c r="C16">
        <f>IF(Register!$A18="","",Settings!$B$1)</f>
      </c>
      <c r="D16">
        <f>IF(Register!$A18="","",Register!AO18)</f>
      </c>
      <c r="E16">
        <f>IF(Register!$A18="","",Register!AP18)</f>
      </c>
      <c r="F16" t="str">
        <v/>
      </c>
      <c r="G16">
        <f>IF(OR(Register!$A18="",F16=""),"",ROUND(F16*E16/C16,0))</f>
      </c>
    </row>
    <row r="17">
      <c r="A17">
        <f>IF(Register!$A19="","",Register!$A19)</f>
      </c>
      <c r="B17">
        <f>IF(Register!$A19="","",Register!$B19)</f>
      </c>
      <c r="C17">
        <f>IF(Register!$A19="","",Settings!$B$1)</f>
      </c>
      <c r="D17">
        <f>IF(Register!$A19="","",Register!AO19)</f>
      </c>
      <c r="E17">
        <f>IF(Register!$A19="","",Register!AP19)</f>
      </c>
      <c r="F17" t="str">
        <v/>
      </c>
      <c r="G17">
        <f>IF(OR(Register!$A19="",F17=""),"",ROUND(F17*E17/C17,0))</f>
      </c>
    </row>
    <row r="18">
      <c r="A18">
        <f>IF(Register!$A20="","",Register!$A20)</f>
      </c>
      <c r="B18">
        <f>IF(Register!$A20="","",Register!$B20)</f>
      </c>
      <c r="C18">
        <f>IF(Register!$A20="","",Settings!$B$1)</f>
      </c>
      <c r="D18">
        <f>IF(Register!$A20="","",Register!AO20)</f>
      </c>
      <c r="E18">
        <f>IF(Register!$A20="","",Register!AP20)</f>
      </c>
      <c r="F18" t="str">
        <v/>
      </c>
      <c r="G18">
        <f>IF(OR(Register!$A20="",F18=""),"",ROUND(F18*E18/C18,0))</f>
      </c>
    </row>
    <row r="19">
      <c r="A19">
        <f>IF(Register!$A21="","",Register!$A21)</f>
      </c>
      <c r="B19">
        <f>IF(Register!$A21="","",Register!$B21)</f>
      </c>
      <c r="C19">
        <f>IF(Register!$A21="","",Settings!$B$1)</f>
      </c>
      <c r="D19">
        <f>IF(Register!$A21="","",Register!AO21)</f>
      </c>
      <c r="E19">
        <f>IF(Register!$A21="","",Register!AP21)</f>
      </c>
      <c r="F19" t="str">
        <v/>
      </c>
      <c r="G19">
        <f>IF(OR(Register!$A21="",F19=""),"",ROUND(F19*E19/C19,0))</f>
      </c>
    </row>
    <row r="20">
      <c r="A20">
        <f>IF(Register!$A22="","",Register!$A22)</f>
      </c>
      <c r="B20">
        <f>IF(Register!$A22="","",Register!$B22)</f>
      </c>
      <c r="C20">
        <f>IF(Register!$A22="","",Settings!$B$1)</f>
      </c>
      <c r="D20">
        <f>IF(Register!$A22="","",Register!AO22)</f>
      </c>
      <c r="E20">
        <f>IF(Register!$A22="","",Register!AP22)</f>
      </c>
      <c r="F20" t="str">
        <v/>
      </c>
      <c r="G20">
        <f>IF(OR(Register!$A22="",F20=""),"",ROUND(F20*E20/C20,0))</f>
      </c>
    </row>
    <row r="21">
      <c r="A21">
        <f>IF(Register!$A23="","",Register!$A23)</f>
      </c>
      <c r="B21">
        <f>IF(Register!$A23="","",Register!$B23)</f>
      </c>
      <c r="C21">
        <f>IF(Register!$A23="","",Settings!$B$1)</f>
      </c>
      <c r="D21">
        <f>IF(Register!$A23="","",Register!AO23)</f>
      </c>
      <c r="E21">
        <f>IF(Register!$A23="","",Register!AP23)</f>
      </c>
      <c r="F21" t="str">
        <v/>
      </c>
      <c r="G21">
        <f>IF(OR(Register!$A23="",F21=""),"",ROUND(F21*E21/C21,0))</f>
      </c>
    </row>
    <row r="22">
      <c r="A22">
        <f>IF(Register!$A24="","",Register!$A24)</f>
      </c>
      <c r="B22">
        <f>IF(Register!$A24="","",Register!$B24)</f>
      </c>
      <c r="C22">
        <f>IF(Register!$A24="","",Settings!$B$1)</f>
      </c>
      <c r="D22">
        <f>IF(Register!$A24="","",Register!AO24)</f>
      </c>
      <c r="E22">
        <f>IF(Register!$A24="","",Register!AP24)</f>
      </c>
      <c r="F22" t="str">
        <v/>
      </c>
      <c r="G22">
        <f>IF(OR(Register!$A24="",F22=""),"",ROUND(F22*E22/C22,0))</f>
      </c>
    </row>
    <row r="23">
      <c r="A23">
        <f>IF(Register!$A25="","",Register!$A25)</f>
      </c>
      <c r="B23">
        <f>IF(Register!$A25="","",Register!$B25)</f>
      </c>
      <c r="C23">
        <f>IF(Register!$A25="","",Settings!$B$1)</f>
      </c>
      <c r="D23">
        <f>IF(Register!$A25="","",Register!AO25)</f>
      </c>
      <c r="E23">
        <f>IF(Register!$A25="","",Register!AP25)</f>
      </c>
      <c r="F23" t="str">
        <v/>
      </c>
      <c r="G23">
        <f>IF(OR(Register!$A25="",F23=""),"",ROUND(F23*E23/C23,0))</f>
      </c>
    </row>
    <row r="24">
      <c r="A24">
        <f>IF(Register!$A26="","",Register!$A26)</f>
      </c>
      <c r="B24">
        <f>IF(Register!$A26="","",Register!$B26)</f>
      </c>
      <c r="C24">
        <f>IF(Register!$A26="","",Settings!$B$1)</f>
      </c>
      <c r="D24">
        <f>IF(Register!$A26="","",Register!AO26)</f>
      </c>
      <c r="E24">
        <f>IF(Register!$A26="","",Register!AP26)</f>
      </c>
      <c r="F24" t="str">
        <v/>
      </c>
      <c r="G24">
        <f>IF(OR(Register!$A26="",F24=""),"",ROUND(F24*E24/C24,0))</f>
      </c>
    </row>
    <row r="25">
      <c r="A25">
        <f>IF(Register!$A27="","",Register!$A27)</f>
      </c>
      <c r="B25">
        <f>IF(Register!$A27="","",Register!$B27)</f>
      </c>
      <c r="C25">
        <f>IF(Register!$A27="","",Settings!$B$1)</f>
      </c>
      <c r="D25">
        <f>IF(Register!$A27="","",Register!AO27)</f>
      </c>
      <c r="E25">
        <f>IF(Register!$A27="","",Register!AP27)</f>
      </c>
      <c r="F25" t="str">
        <v/>
      </c>
      <c r="G25">
        <f>IF(OR(Register!$A27="",F25=""),"",ROUND(F25*E25/C25,0))</f>
      </c>
    </row>
    <row r="26">
      <c r="A26">
        <f>IF(Register!$A28="","",Register!$A28)</f>
      </c>
      <c r="B26">
        <f>IF(Register!$A28="","",Register!$B28)</f>
      </c>
      <c r="C26">
        <f>IF(Register!$A28="","",Settings!$B$1)</f>
      </c>
      <c r="D26">
        <f>IF(Register!$A28="","",Register!AO28)</f>
      </c>
      <c r="E26">
        <f>IF(Register!$A28="","",Register!AP28)</f>
      </c>
      <c r="F26" t="str">
        <v/>
      </c>
      <c r="G26">
        <f>IF(OR(Register!$A28="",F26=""),"",ROUND(F26*E26/C26,0))</f>
      </c>
    </row>
    <row r="27">
      <c r="A27">
        <f>IF(Register!$A29="","",Register!$A29)</f>
      </c>
      <c r="B27">
        <f>IF(Register!$A29="","",Register!$B29)</f>
      </c>
      <c r="C27">
        <f>IF(Register!$A29="","",Settings!$B$1)</f>
      </c>
      <c r="D27">
        <f>IF(Register!$A29="","",Register!AO29)</f>
      </c>
      <c r="E27">
        <f>IF(Register!$A29="","",Register!AP29)</f>
      </c>
      <c r="F27" t="str">
        <v/>
      </c>
      <c r="G27">
        <f>IF(OR(Register!$A29="",F27=""),"",ROUND(F27*E27/C27,0))</f>
      </c>
    </row>
    <row r="28">
      <c r="A28">
        <f>IF(Register!$A30="","",Register!$A30)</f>
      </c>
      <c r="B28">
        <f>IF(Register!$A30="","",Register!$B30)</f>
      </c>
      <c r="C28">
        <f>IF(Register!$A30="","",Settings!$B$1)</f>
      </c>
      <c r="D28">
        <f>IF(Register!$A30="","",Register!AO30)</f>
      </c>
      <c r="E28">
        <f>IF(Register!$A30="","",Register!AP30)</f>
      </c>
      <c r="F28" t="str">
        <v/>
      </c>
      <c r="G28">
        <f>IF(OR(Register!$A30="",F28=""),"",ROUND(F28*E28/C28,0))</f>
      </c>
    </row>
    <row r="29">
      <c r="A29">
        <f>IF(Register!$A31="","",Register!$A31)</f>
      </c>
      <c r="B29">
        <f>IF(Register!$A31="","",Register!$B31)</f>
      </c>
      <c r="C29">
        <f>IF(Register!$A31="","",Settings!$B$1)</f>
      </c>
      <c r="D29">
        <f>IF(Register!$A31="","",Register!AO31)</f>
      </c>
      <c r="E29">
        <f>IF(Register!$A31="","",Register!AP31)</f>
      </c>
      <c r="F29" t="str">
        <v/>
      </c>
      <c r="G29">
        <f>IF(OR(Register!$A31="",F29=""),"",ROUND(F29*E29/C29,0))</f>
      </c>
    </row>
    <row r="30">
      <c r="A30">
        <f>IF(Register!$A32="","",Register!$A32)</f>
      </c>
      <c r="B30">
        <f>IF(Register!$A32="","",Register!$B32)</f>
      </c>
      <c r="C30">
        <f>IF(Register!$A32="","",Settings!$B$1)</f>
      </c>
      <c r="D30">
        <f>IF(Register!$A32="","",Register!AO32)</f>
      </c>
      <c r="E30">
        <f>IF(Register!$A32="","",Register!AP32)</f>
      </c>
      <c r="F30" t="str">
        <v/>
      </c>
      <c r="G30">
        <f>IF(OR(Register!$A32="",F30=""),"",ROUND(F30*E30/C30,0))</f>
      </c>
    </row>
    <row r="31">
      <c r="A31">
        <f>IF(Register!$A33="","",Register!$A33)</f>
      </c>
      <c r="B31">
        <f>IF(Register!$A33="","",Register!$B33)</f>
      </c>
      <c r="C31">
        <f>IF(Register!$A33="","",Settings!$B$1)</f>
      </c>
      <c r="D31">
        <f>IF(Register!$A33="","",Register!AO33)</f>
      </c>
      <c r="E31">
        <f>IF(Register!$A33="","",Register!AP33)</f>
      </c>
      <c r="F31" t="str">
        <v/>
      </c>
      <c r="G31">
        <f>IF(OR(Register!$A33="",F31=""),"",ROUND(F31*E31/C31,0))</f>
      </c>
    </row>
    <row r="32">
      <c r="A32">
        <f>IF(Register!$A34="","",Register!$A34)</f>
      </c>
      <c r="B32">
        <f>IF(Register!$A34="","",Register!$B34)</f>
      </c>
      <c r="C32">
        <f>IF(Register!$A34="","",Settings!$B$1)</f>
      </c>
      <c r="D32">
        <f>IF(Register!$A34="","",Register!AO34)</f>
      </c>
      <c r="E32">
        <f>IF(Register!$A34="","",Register!AP34)</f>
      </c>
      <c r="F32" t="str">
        <v/>
      </c>
      <c r="G32">
        <f>IF(OR(Register!$A34="",F32=""),"",ROUND(F32*E32/C32,0))</f>
      </c>
    </row>
  </sheetData>
  <ignoredErrors>
    <ignoredError numberStoredAsText="1" sqref="A1:G3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56.83203125" customWidth="1"/>
    <col min="2" max="2" width="22.83203125" customWidth="1"/>
  </cols>
  <sheetData>
    <row r="1">
      <c r="A1" t="str">
        <v>Days in month (28 to 31)</v>
      </c>
      <c r="B1">
        <v>30</v>
      </c>
    </row>
    <row r="2">
      <c r="A2" t="str">
        <v>Month and year</v>
      </c>
      <c r="B2" t="str">
        <v>November 2026</v>
      </c>
    </row>
    <row r="3">
      <c r="A3" t="str">
        <v>Company name</v>
      </c>
      <c r="B3" t="str">
        <v/>
      </c>
    </row>
    <row r="4">
      <c r="A4" t="str">
        <v>Treat unmarked days as loss of pay? (1 = yes, 0 = no)</v>
      </c>
      <c r="B4">
        <v>0</v>
      </c>
    </row>
    <row r="6">
      <c r="A6" t="str">
        <v>Days beyond the month length (for example 31 in a 30-day month) are ignored by every formula even if you type in them.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Register</vt:lpstr>
      <vt:lpstr>Payroll link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